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3"/>
  </bookViews>
  <sheets>
    <sheet name="Inc Sttmt" sheetId="1" r:id="rId1"/>
    <sheet name="BS" sheetId="2" r:id="rId2"/>
    <sheet name="cash flow " sheetId="3" r:id="rId3"/>
    <sheet name="Equity" sheetId="4" r:id="rId4"/>
  </sheets>
  <definedNames>
    <definedName name="_xlnm.Print_Area" localSheetId="1">'BS'!$A$1:$G$66</definedName>
    <definedName name="_xlnm.Print_Area" localSheetId="2">'cash flow '!$A$1:$F$41</definedName>
    <definedName name="_xlnm.Print_Area" localSheetId="3">'Equity'!$A$1:$I$31</definedName>
    <definedName name="_xlnm.Print_Area" localSheetId="0">'Inc Sttmt'!$A$1:$J$56</definedName>
  </definedNames>
  <calcPr fullCalcOnLoad="1"/>
</workbook>
</file>

<file path=xl/sharedStrings.xml><?xml version="1.0" encoding="utf-8"?>
<sst xmlns="http://schemas.openxmlformats.org/spreadsheetml/2006/main" count="200" uniqueCount="107">
  <si>
    <t>Current Assets</t>
  </si>
  <si>
    <t>Retained Profits</t>
  </si>
  <si>
    <t>(Incorporated in Malaysia)</t>
  </si>
  <si>
    <t>Total</t>
  </si>
  <si>
    <t>Taxation</t>
  </si>
  <si>
    <t>Cash flows from financing activities</t>
  </si>
  <si>
    <t>Revenue</t>
  </si>
  <si>
    <t>Share Capital</t>
  </si>
  <si>
    <t>INDIVIDUAL QUARTER</t>
  </si>
  <si>
    <t>CUMULATIVE QUARTER</t>
  </si>
  <si>
    <t>CURRENT</t>
  </si>
  <si>
    <t>CORRESPONDING</t>
  </si>
  <si>
    <t>Finance costs</t>
  </si>
  <si>
    <t>- Diluted</t>
  </si>
  <si>
    <t>CURRENT YEAR</t>
  </si>
  <si>
    <t>QUARTER ENDED</t>
  </si>
  <si>
    <t>Current Liabilities</t>
  </si>
  <si>
    <t>TO DATE ENDED</t>
  </si>
  <si>
    <t>Company No. 627634-A</t>
  </si>
  <si>
    <t>Goodwill on consolidation</t>
  </si>
  <si>
    <t>RM'000</t>
  </si>
  <si>
    <t>Other operating income</t>
  </si>
  <si>
    <t>Long term borrowings</t>
  </si>
  <si>
    <t xml:space="preserve">UNAUDITED CONDENSED CONSOLIDATED INCOME STATEMENTS </t>
  </si>
  <si>
    <t xml:space="preserve">UNAUDITED CONDENSED CONSOLIDATED BALANCE SHEETS </t>
  </si>
  <si>
    <t xml:space="preserve">UNAUDITED CONDENSED CONSOLIDATED CASH FLOW STATEMENTS </t>
  </si>
  <si>
    <t>N/A</t>
  </si>
  <si>
    <t>Cash flows for investing activities</t>
  </si>
  <si>
    <t>YEAR TO DATE ENDED</t>
  </si>
  <si>
    <t xml:space="preserve">YEAR TO DATE ENDED </t>
  </si>
  <si>
    <t>Bank overdraft</t>
  </si>
  <si>
    <t>-</t>
  </si>
  <si>
    <t>Net Assets Per Share (sen)**</t>
  </si>
  <si>
    <t>Cost of sales</t>
  </si>
  <si>
    <t>Gross profit</t>
  </si>
  <si>
    <t>Administrative expenses</t>
  </si>
  <si>
    <t>Selling and distribution expenses</t>
  </si>
  <si>
    <t>Other operating expenses</t>
  </si>
  <si>
    <t>Trade receivables</t>
  </si>
  <si>
    <t>Tax recoverable</t>
  </si>
  <si>
    <t>Cash and bank balances</t>
  </si>
  <si>
    <t>Development costs</t>
  </si>
  <si>
    <t xml:space="preserve">UNAUDITED CONDENSED CONSOLIDATED STATEMENT OF CHANGES IN EQUITY </t>
  </si>
  <si>
    <t>AS AT END OF CURRENT</t>
  </si>
  <si>
    <t>UNAUDITED</t>
  </si>
  <si>
    <t>AUDITED</t>
  </si>
  <si>
    <t>At 1 July 2006</t>
  </si>
  <si>
    <t>Share Premium</t>
  </si>
  <si>
    <t>ended 30th June 2006 and the accompanying explanatory notes attached to the interim financial statements.</t>
  </si>
  <si>
    <t>Attributable to:</t>
  </si>
  <si>
    <t>Earnings per share attributable</t>
  </si>
  <si>
    <t>Deposits with financial institutions</t>
  </si>
  <si>
    <t>FINANCIAL YEAR ENDED AT</t>
  </si>
  <si>
    <t>** The Net Assets per Share is calculated based on net assets divided by :</t>
  </si>
  <si>
    <t>Inventories</t>
  </si>
  <si>
    <t>Total Assets</t>
  </si>
  <si>
    <t>Equity and Liabilities</t>
  </si>
  <si>
    <t>Total Equity and Liabilities</t>
  </si>
  <si>
    <t>Trade payables</t>
  </si>
  <si>
    <t>Non-Distributable</t>
  </si>
  <si>
    <t>Distributable</t>
  </si>
  <si>
    <t>Issuance of ordinary shares</t>
  </si>
  <si>
    <t>Net increase in cash and cash equivalents</t>
  </si>
  <si>
    <t>Note</t>
  </si>
  <si>
    <t>Profit after taxation</t>
  </si>
  <si>
    <t xml:space="preserve">- Basic </t>
  </si>
  <si>
    <t>CORRESPONDING YEAR</t>
  </si>
  <si>
    <t xml:space="preserve">The unaudited Condensed Consolidated Income Statements should be read in conjunction with the Audited Financial Statements for the financial year </t>
  </si>
  <si>
    <t>QUARTER AT</t>
  </si>
  <si>
    <t>Assets</t>
  </si>
  <si>
    <t xml:space="preserve">The unaudited Condensed Consolidated Balance Sheets should be read in conjunction with the Audited Financial Statements for the financial year </t>
  </si>
  <si>
    <t xml:space="preserve">The unaudited Condensed Consolidated Statement of Changes in Equity should be read in conjunction with the Audited Financial Statements for the financial year </t>
  </si>
  <si>
    <t xml:space="preserve">The unaudited Condensed Consolidated Cash Flow Statements should be read in conjunction with the Audited Financial Statements for the financial year </t>
  </si>
  <si>
    <t>Profit before taxation</t>
  </si>
  <si>
    <t>PRECEDING</t>
  </si>
  <si>
    <t xml:space="preserve">    Bursa Malaysia Securities Berhad on 23 August 2006.</t>
  </si>
  <si>
    <t>Non-current Assets</t>
  </si>
  <si>
    <t>Other receivables, deposits and prepayments</t>
  </si>
  <si>
    <t>Total Equity</t>
  </si>
  <si>
    <t>Non-current liability</t>
  </si>
  <si>
    <t>Other payables and accruals</t>
  </si>
  <si>
    <t>Amount owing to directors</t>
  </si>
  <si>
    <t>Total Liabilities</t>
  </si>
  <si>
    <t>AS AT PRECEDING</t>
  </si>
  <si>
    <t>Listing expenses incurred</t>
  </si>
  <si>
    <t>Profit after taxation for the financial period</t>
  </si>
  <si>
    <t>Cash flows from operating activities</t>
  </si>
  <si>
    <t>Cash and cash equivalents at beginning of the financial period</t>
  </si>
  <si>
    <t>Cash and cash equivalents at end of the financial period</t>
  </si>
  <si>
    <t>ii) 57,000,000 ordinary shares of RM0.10 each in respect of the Preceding Financial Year ended 30 June 2006.</t>
  </si>
  <si>
    <t>Cash and cash equivalents at the end of the financial period comprises the following :-</t>
  </si>
  <si>
    <t>B4</t>
  </si>
  <si>
    <t>B12</t>
  </si>
  <si>
    <t>B8</t>
  </si>
  <si>
    <t>TECHNODEX BHD ("TB" or "Company")</t>
  </si>
  <si>
    <t>Equity holders of the Company</t>
  </si>
  <si>
    <t>to equity holders of the Company (sen):</t>
  </si>
  <si>
    <t>Equity attributable to equity holders of the Company</t>
  </si>
  <si>
    <t>Attributable to Equity Holders of the Company</t>
  </si>
  <si>
    <t>Property and equipment</t>
  </si>
  <si>
    <t>Other borrowings</t>
  </si>
  <si>
    <t>which is integral to the announcement of quarterly report for the second  (2nd) quarter ended 31 December 2006</t>
  </si>
  <si>
    <t>31-Dec-2005 *</t>
  </si>
  <si>
    <t>* No interim report was prepared for the corresponding preceding quarter ended 31 December 2005 as Technodex Bhd was listed on the MESDAQ Market of</t>
  </si>
  <si>
    <t>At 31 December 2006</t>
  </si>
  <si>
    <t>i) 80,000,000 ordinary shares of RM0.10 each in respect of the Current Quarter ended 31 December 2006.</t>
  </si>
  <si>
    <t>* No interim report was prepared for the corresponding preceding year to date ended 31 December 2005 as Technodex Bhd was listed on the MESDAQ Market of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</si>
</sst>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(&quot;RM&quot;* #,##0.00_);_(&quot;RM&quot;* \(#,##0.00\);_(&quot;RM&quot;* &quot;-&quot;??_);_(@_)"/>
    <numFmt numFmtId="179" formatCode="_(&quot;RM&quot;* #,##0_);_(&quot;RM&quot;* \(#,##0\);_(&quot;RM&quot;* &quot;-&quot;_);_(@_)"/>
    <numFmt numFmtId="180" formatCode="_(* #,##0_);_(* \(#,##0\);_(* &quot;-&quot;??_);_(@_)"/>
    <numFmt numFmtId="181" formatCode="_(* #,##0.0_);_(* \(#,##0.0\);_(* &quot;-&quot;??_);_(@_)"/>
    <numFmt numFmtId="182" formatCode="#,##0.0_);\(#,##0.0\)"/>
    <numFmt numFmtId="183" formatCode="[$-409]dddd\,\ dd\ mmmm\,\ yyyy"/>
    <numFmt numFmtId="184" formatCode="[$-409]d\-mmm\-yyyy;@"/>
    <numFmt numFmtId="185" formatCode="0_);\(0\)"/>
    <numFmt numFmtId="186" formatCode="_(* #,##0.0_);_(* \(#,##0.0\);_(* &quot;-&quot;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41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80" fontId="4" fillId="0" borderId="0" xfId="15" applyNumberFormat="1" applyFont="1" applyFill="1" applyBorder="1" applyAlignment="1">
      <alignment horizontal="center"/>
    </xf>
    <xf numFmtId="180" fontId="4" fillId="0" borderId="0" xfId="15" applyNumberFormat="1" applyFont="1" applyFill="1" applyAlignment="1">
      <alignment horizontal="right"/>
    </xf>
    <xf numFmtId="180" fontId="4" fillId="0" borderId="0" xfId="15" applyNumberFormat="1" applyFont="1" applyFill="1" applyBorder="1" applyAlignment="1">
      <alignment/>
    </xf>
    <xf numFmtId="0" fontId="4" fillId="0" borderId="0" xfId="0" applyFont="1" applyFill="1" applyAlignment="1" quotePrefix="1">
      <alignment/>
    </xf>
    <xf numFmtId="39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1" xfId="15" applyNumberFormat="1" applyFont="1" applyFill="1" applyBorder="1" applyAlignment="1">
      <alignment horizontal="center"/>
    </xf>
    <xf numFmtId="180" fontId="4" fillId="0" borderId="0" xfId="15" applyNumberFormat="1" applyFont="1" applyFill="1" applyAlignment="1">
      <alignment/>
    </xf>
    <xf numFmtId="184" fontId="3" fillId="0" borderId="0" xfId="0" applyNumberFormat="1" applyFont="1" applyFill="1" applyAlignment="1">
      <alignment horizontal="center"/>
    </xf>
    <xf numFmtId="180" fontId="4" fillId="0" borderId="2" xfId="15" applyNumberFormat="1" applyFont="1" applyFill="1" applyBorder="1" applyAlignment="1">
      <alignment/>
    </xf>
    <xf numFmtId="180" fontId="4" fillId="0" borderId="0" xfId="15" applyNumberFormat="1" applyFont="1" applyFill="1" applyAlignment="1">
      <alignment horizontal="center"/>
    </xf>
    <xf numFmtId="180" fontId="4" fillId="0" borderId="3" xfId="15" applyNumberFormat="1" applyFont="1" applyFill="1" applyBorder="1" applyAlignment="1">
      <alignment/>
    </xf>
    <xf numFmtId="180" fontId="4" fillId="0" borderId="3" xfId="15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 quotePrefix="1">
      <alignment horizontal="center"/>
    </xf>
    <xf numFmtId="180" fontId="4" fillId="0" borderId="0" xfId="15" applyNumberFormat="1" applyFont="1" applyFill="1" applyBorder="1" applyAlignment="1">
      <alignment horizontal="right"/>
    </xf>
    <xf numFmtId="180" fontId="4" fillId="0" borderId="4" xfId="15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43" fontId="4" fillId="0" borderId="0" xfId="15" applyFont="1" applyFill="1" applyAlignment="1">
      <alignment horizontal="center"/>
    </xf>
    <xf numFmtId="43" fontId="4" fillId="0" borderId="0" xfId="15" applyFont="1" applyFill="1" applyAlignment="1">
      <alignment/>
    </xf>
    <xf numFmtId="180" fontId="4" fillId="0" borderId="1" xfId="15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wrapText="1"/>
    </xf>
    <xf numFmtId="180" fontId="4" fillId="0" borderId="5" xfId="15" applyNumberFormat="1" applyFont="1" applyFill="1" applyBorder="1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Border="1" applyAlignment="1">
      <alignment horizontal="center"/>
    </xf>
    <xf numFmtId="15" fontId="3" fillId="0" borderId="0" xfId="0" applyNumberFormat="1" applyFont="1" applyFill="1" applyAlignment="1">
      <alignment horizontal="center"/>
    </xf>
    <xf numFmtId="15" fontId="3" fillId="0" borderId="0" xfId="0" applyNumberFormat="1" applyFont="1" applyFill="1" applyAlignment="1" quotePrefix="1">
      <alignment horizontal="center"/>
    </xf>
    <xf numFmtId="180" fontId="3" fillId="0" borderId="0" xfId="15" applyNumberFormat="1" applyFont="1" applyFill="1" applyAlignment="1">
      <alignment horizontal="center"/>
    </xf>
    <xf numFmtId="184" fontId="3" fillId="0" borderId="0" xfId="15" applyNumberFormat="1" applyFont="1" applyFill="1" applyAlignment="1" quotePrefix="1">
      <alignment horizontal="center"/>
    </xf>
    <xf numFmtId="41" fontId="4" fillId="0" borderId="0" xfId="0" applyFont="1" applyFill="1" applyAlignment="1">
      <alignment horizontal="left"/>
    </xf>
    <xf numFmtId="41" fontId="4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0" fontId="4" fillId="0" borderId="2" xfId="15" applyNumberFormat="1" applyFont="1" applyFill="1" applyBorder="1" applyAlignment="1">
      <alignment horizontal="center"/>
    </xf>
    <xf numFmtId="180" fontId="4" fillId="0" borderId="4" xfId="15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4" xfId="0" applyNumberFormat="1" applyFont="1" applyFill="1" applyBorder="1" applyAlignment="1">
      <alignment/>
    </xf>
    <xf numFmtId="43" fontId="4" fillId="0" borderId="1" xfId="15" applyNumberFormat="1" applyFont="1" applyFill="1" applyBorder="1" applyAlignment="1">
      <alignment horizontal="center"/>
    </xf>
    <xf numFmtId="180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/>
    </xf>
    <xf numFmtId="43" fontId="4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7</xdr:row>
      <xdr:rowOff>76200</xdr:rowOff>
    </xdr:from>
    <xdr:to>
      <xdr:col>6</xdr:col>
      <xdr:colOff>942975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6057900" y="12096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7</xdr:row>
      <xdr:rowOff>95250</xdr:rowOff>
    </xdr:from>
    <xdr:to>
      <xdr:col>2</xdr:col>
      <xdr:colOff>723900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3095625" y="1228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00" workbookViewId="0" topLeftCell="A41">
      <selection activeCell="J56" sqref="A1:J56"/>
    </sheetView>
  </sheetViews>
  <sheetFormatPr defaultColWidth="9.140625" defaultRowHeight="12.75"/>
  <cols>
    <col min="1" max="1" width="9.140625" style="3" customWidth="1"/>
    <col min="2" max="2" width="17.8515625" style="3" customWidth="1"/>
    <col min="3" max="3" width="6.140625" style="3" customWidth="1"/>
    <col min="4" max="4" width="18.28125" style="3" customWidth="1"/>
    <col min="5" max="5" width="2.8515625" style="3" customWidth="1"/>
    <col min="6" max="6" width="18.28125" style="3" customWidth="1"/>
    <col min="7" max="7" width="4.57421875" style="3" customWidth="1"/>
    <col min="8" max="8" width="20.140625" style="3" customWidth="1"/>
    <col min="9" max="9" width="2.57421875" style="3" customWidth="1"/>
    <col min="10" max="10" width="20.7109375" style="3" customWidth="1"/>
    <col min="11" max="16384" width="9.140625" style="3" customWidth="1"/>
  </cols>
  <sheetData>
    <row r="1" spans="1:8" ht="12.75">
      <c r="A1" s="2" t="s">
        <v>94</v>
      </c>
      <c r="D1" s="18"/>
      <c r="E1" s="18"/>
      <c r="F1" s="18"/>
      <c r="G1" s="18"/>
      <c r="H1" s="18"/>
    </row>
    <row r="2" spans="1:8" ht="12.75">
      <c r="A2" s="2" t="s">
        <v>18</v>
      </c>
      <c r="D2" s="18"/>
      <c r="E2" s="18"/>
      <c r="F2" s="18"/>
      <c r="G2" s="18"/>
      <c r="H2" s="18"/>
    </row>
    <row r="3" spans="1:8" ht="12.75">
      <c r="A3" s="18" t="s">
        <v>2</v>
      </c>
      <c r="D3" s="18"/>
      <c r="E3" s="18"/>
      <c r="F3" s="18"/>
      <c r="G3" s="18"/>
      <c r="H3" s="18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2.75">
      <c r="A5" s="17" t="s">
        <v>23</v>
      </c>
      <c r="B5" s="17"/>
      <c r="C5" s="17"/>
      <c r="D5" s="17"/>
      <c r="E5" s="17"/>
      <c r="F5" s="17"/>
      <c r="G5" s="17"/>
      <c r="H5" s="17"/>
      <c r="I5" s="17"/>
      <c r="J5" s="17"/>
    </row>
    <row r="6" spans="1:11" ht="12.75">
      <c r="A6" s="2" t="s">
        <v>101</v>
      </c>
      <c r="J6" s="44"/>
      <c r="K6" s="44"/>
    </row>
    <row r="7" spans="1:11" ht="12.75">
      <c r="A7" s="2"/>
      <c r="J7" s="44"/>
      <c r="K7" s="44"/>
    </row>
    <row r="8" spans="4:10" ht="12.75">
      <c r="D8" s="1" t="s">
        <v>44</v>
      </c>
      <c r="E8" s="1"/>
      <c r="F8" s="1" t="s">
        <v>44</v>
      </c>
      <c r="G8" s="1"/>
      <c r="H8" s="1" t="s">
        <v>44</v>
      </c>
      <c r="I8" s="1"/>
      <c r="J8" s="1" t="s">
        <v>44</v>
      </c>
    </row>
    <row r="9" spans="4:10" ht="12.75">
      <c r="D9" s="52" t="s">
        <v>8</v>
      </c>
      <c r="E9" s="52"/>
      <c r="F9" s="52"/>
      <c r="G9" s="1"/>
      <c r="H9" s="52" t="s">
        <v>9</v>
      </c>
      <c r="I9" s="52"/>
      <c r="J9" s="52"/>
    </row>
    <row r="10" spans="4:10" ht="12.75">
      <c r="D10" s="1"/>
      <c r="E10" s="1"/>
      <c r="F10" s="1" t="s">
        <v>74</v>
      </c>
      <c r="G10" s="1"/>
      <c r="H10" s="1"/>
      <c r="I10" s="1"/>
      <c r="J10" s="1" t="s">
        <v>74</v>
      </c>
    </row>
    <row r="11" spans="4:10" ht="12.75">
      <c r="D11" s="1" t="s">
        <v>10</v>
      </c>
      <c r="E11" s="1"/>
      <c r="F11" s="1" t="s">
        <v>11</v>
      </c>
      <c r="G11" s="1"/>
      <c r="H11" s="1" t="s">
        <v>10</v>
      </c>
      <c r="I11" s="1"/>
      <c r="J11" s="1" t="s">
        <v>11</v>
      </c>
    </row>
    <row r="12" spans="4:10" ht="12.75">
      <c r="D12" s="1" t="s">
        <v>15</v>
      </c>
      <c r="E12" s="1"/>
      <c r="F12" s="1" t="s">
        <v>15</v>
      </c>
      <c r="G12" s="1"/>
      <c r="H12" s="1" t="s">
        <v>28</v>
      </c>
      <c r="I12" s="1"/>
      <c r="J12" s="1" t="s">
        <v>29</v>
      </c>
    </row>
    <row r="13" spans="3:10" ht="12.75">
      <c r="C13" s="22" t="s">
        <v>63</v>
      </c>
      <c r="D13" s="19">
        <v>39082</v>
      </c>
      <c r="E13" s="19"/>
      <c r="F13" s="12" t="s">
        <v>102</v>
      </c>
      <c r="G13" s="19"/>
      <c r="H13" s="19">
        <v>39082</v>
      </c>
      <c r="I13" s="19"/>
      <c r="J13" s="12" t="s">
        <v>102</v>
      </c>
    </row>
    <row r="14" spans="4:10" ht="12.75">
      <c r="D14" s="1" t="s">
        <v>20</v>
      </c>
      <c r="E14" s="1"/>
      <c r="F14" s="1" t="s">
        <v>20</v>
      </c>
      <c r="G14" s="1"/>
      <c r="H14" s="1" t="s">
        <v>20</v>
      </c>
      <c r="I14" s="1"/>
      <c r="J14" s="1" t="s">
        <v>20</v>
      </c>
    </row>
    <row r="15" spans="4:10" ht="12.75">
      <c r="D15" s="1"/>
      <c r="E15" s="1"/>
      <c r="F15" s="1"/>
      <c r="G15" s="1"/>
      <c r="H15" s="1"/>
      <c r="I15" s="1"/>
      <c r="J15" s="1"/>
    </row>
    <row r="16" spans="1:10" ht="12.75">
      <c r="A16" s="3" t="s">
        <v>6</v>
      </c>
      <c r="D16" s="6">
        <v>2736</v>
      </c>
      <c r="E16" s="6"/>
      <c r="F16" s="4" t="s">
        <v>26</v>
      </c>
      <c r="G16" s="6"/>
      <c r="H16" s="6">
        <v>5137</v>
      </c>
      <c r="I16" s="6"/>
      <c r="J16" s="4" t="s">
        <v>26</v>
      </c>
    </row>
    <row r="17" spans="4:10" ht="12.75">
      <c r="D17" s="6"/>
      <c r="E17" s="6"/>
      <c r="F17" s="4"/>
      <c r="G17" s="6"/>
      <c r="H17" s="6"/>
      <c r="I17" s="6"/>
      <c r="J17" s="4"/>
    </row>
    <row r="18" spans="1:10" ht="12.75">
      <c r="A18" s="3" t="s">
        <v>33</v>
      </c>
      <c r="D18" s="6">
        <v>-662</v>
      </c>
      <c r="E18" s="6"/>
      <c r="F18" s="4" t="s">
        <v>26</v>
      </c>
      <c r="G18" s="6"/>
      <c r="H18" s="6">
        <v>-1181</v>
      </c>
      <c r="I18" s="6"/>
      <c r="J18" s="4" t="s">
        <v>26</v>
      </c>
    </row>
    <row r="19" spans="4:10" ht="12.75">
      <c r="D19" s="15"/>
      <c r="E19" s="6"/>
      <c r="F19" s="16"/>
      <c r="G19" s="6"/>
      <c r="H19" s="15"/>
      <c r="I19" s="6"/>
      <c r="J19" s="16"/>
    </row>
    <row r="20" spans="1:10" ht="12.75">
      <c r="A20" s="2" t="s">
        <v>34</v>
      </c>
      <c r="D20" s="6">
        <f>SUM(D16:D19)</f>
        <v>2074</v>
      </c>
      <c r="E20" s="6"/>
      <c r="F20" s="4" t="s">
        <v>26</v>
      </c>
      <c r="G20" s="6"/>
      <c r="H20" s="6">
        <f>SUM(H16:H19)</f>
        <v>3956</v>
      </c>
      <c r="I20" s="6"/>
      <c r="J20" s="4" t="s">
        <v>26</v>
      </c>
    </row>
    <row r="21" spans="4:10" ht="12.75">
      <c r="D21" s="6"/>
      <c r="E21" s="6"/>
      <c r="F21" s="4"/>
      <c r="G21" s="6"/>
      <c r="H21" s="6"/>
      <c r="I21" s="6"/>
      <c r="J21" s="4"/>
    </row>
    <row r="22" spans="1:10" ht="12.75">
      <c r="A22" s="3" t="s">
        <v>21</v>
      </c>
      <c r="D22" s="11">
        <v>68</v>
      </c>
      <c r="E22" s="11"/>
      <c r="F22" s="4" t="s">
        <v>26</v>
      </c>
      <c r="G22" s="11"/>
      <c r="H22" s="6">
        <v>97</v>
      </c>
      <c r="I22" s="11"/>
      <c r="J22" s="4" t="s">
        <v>26</v>
      </c>
    </row>
    <row r="23" spans="4:10" ht="12.75">
      <c r="D23" s="11"/>
      <c r="E23" s="11"/>
      <c r="F23" s="14"/>
      <c r="G23" s="11"/>
      <c r="H23" s="11"/>
      <c r="I23" s="11"/>
      <c r="J23" s="14"/>
    </row>
    <row r="24" spans="1:10" ht="12.75">
      <c r="A24" s="3" t="s">
        <v>35</v>
      </c>
      <c r="D24" s="11">
        <v>-692</v>
      </c>
      <c r="E24" s="11"/>
      <c r="F24" s="4" t="s">
        <v>26</v>
      </c>
      <c r="G24" s="11"/>
      <c r="H24" s="6">
        <v>-1430</v>
      </c>
      <c r="I24" s="11"/>
      <c r="J24" s="4" t="s">
        <v>26</v>
      </c>
    </row>
    <row r="25" spans="4:10" ht="12.75">
      <c r="D25" s="11"/>
      <c r="E25" s="11"/>
      <c r="F25" s="14"/>
      <c r="G25" s="11"/>
      <c r="H25" s="11"/>
      <c r="I25" s="11"/>
      <c r="J25" s="14"/>
    </row>
    <row r="26" spans="1:10" ht="12.75">
      <c r="A26" s="3" t="s">
        <v>36</v>
      </c>
      <c r="D26" s="11">
        <v>-36</v>
      </c>
      <c r="E26" s="11"/>
      <c r="F26" s="4" t="s">
        <v>26</v>
      </c>
      <c r="G26" s="11"/>
      <c r="H26" s="6">
        <v>-112</v>
      </c>
      <c r="I26" s="11"/>
      <c r="J26" s="4" t="s">
        <v>26</v>
      </c>
    </row>
    <row r="27" spans="4:10" ht="12.75">
      <c r="D27" s="11"/>
      <c r="E27" s="11"/>
      <c r="F27" s="14"/>
      <c r="G27" s="11"/>
      <c r="H27" s="11"/>
      <c r="I27" s="11"/>
      <c r="J27" s="14"/>
    </row>
    <row r="28" spans="1:10" ht="12.75">
      <c r="A28" s="3" t="s">
        <v>37</v>
      </c>
      <c r="D28" s="11">
        <v>-50</v>
      </c>
      <c r="E28" s="11"/>
      <c r="F28" s="4" t="s">
        <v>26</v>
      </c>
      <c r="G28" s="11"/>
      <c r="H28" s="6">
        <v>-99</v>
      </c>
      <c r="I28" s="11"/>
      <c r="J28" s="4" t="s">
        <v>26</v>
      </c>
    </row>
    <row r="29" spans="4:10" ht="12.75">
      <c r="D29" s="6"/>
      <c r="E29" s="6"/>
      <c r="F29" s="4"/>
      <c r="G29" s="6"/>
      <c r="H29" s="6"/>
      <c r="I29" s="6"/>
      <c r="J29" s="4"/>
    </row>
    <row r="30" spans="1:10" ht="12.75">
      <c r="A30" s="3" t="s">
        <v>12</v>
      </c>
      <c r="D30" s="11">
        <v>-31</v>
      </c>
      <c r="E30" s="11"/>
      <c r="F30" s="4" t="s">
        <v>26</v>
      </c>
      <c r="G30" s="11"/>
      <c r="H30" s="6">
        <v>-55</v>
      </c>
      <c r="I30" s="11"/>
      <c r="J30" s="4" t="s">
        <v>26</v>
      </c>
    </row>
    <row r="31" spans="4:10" ht="12.75">
      <c r="D31" s="15"/>
      <c r="E31" s="11"/>
      <c r="F31" s="16"/>
      <c r="G31" s="11"/>
      <c r="H31" s="15"/>
      <c r="I31" s="11"/>
      <c r="J31" s="16"/>
    </row>
    <row r="32" spans="1:10" ht="12.75">
      <c r="A32" s="2" t="s">
        <v>73</v>
      </c>
      <c r="D32" s="11">
        <f>SUM(D20:D30)</f>
        <v>1333</v>
      </c>
      <c r="E32" s="11"/>
      <c r="F32" s="4" t="s">
        <v>26</v>
      </c>
      <c r="G32" s="11"/>
      <c r="H32" s="11">
        <f>SUM(H20:H31)</f>
        <v>2357</v>
      </c>
      <c r="I32" s="11"/>
      <c r="J32" s="4" t="s">
        <v>26</v>
      </c>
    </row>
    <row r="33" spans="4:10" ht="12.75">
      <c r="D33" s="11"/>
      <c r="E33" s="11"/>
      <c r="F33" s="14"/>
      <c r="G33" s="11"/>
      <c r="H33" s="11"/>
      <c r="I33" s="11"/>
      <c r="J33" s="14"/>
    </row>
    <row r="34" spans="1:10" ht="12.75">
      <c r="A34" s="3" t="s">
        <v>4</v>
      </c>
      <c r="C34" s="22" t="s">
        <v>91</v>
      </c>
      <c r="D34" s="5">
        <v>-8</v>
      </c>
      <c r="E34" s="11"/>
      <c r="F34" s="4" t="s">
        <v>26</v>
      </c>
      <c r="G34" s="11"/>
      <c r="H34" s="6">
        <v>-10</v>
      </c>
      <c r="I34" s="11"/>
      <c r="J34" s="4" t="s">
        <v>26</v>
      </c>
    </row>
    <row r="35" spans="4:10" ht="12.75">
      <c r="D35" s="15"/>
      <c r="E35" s="11"/>
      <c r="F35" s="16"/>
      <c r="G35" s="11"/>
      <c r="H35" s="15"/>
      <c r="I35" s="11"/>
      <c r="J35" s="16"/>
    </row>
    <row r="36" spans="1:10" ht="13.5" thickBot="1">
      <c r="A36" s="2" t="s">
        <v>64</v>
      </c>
      <c r="D36" s="21">
        <f>SUM(D32:D35)</f>
        <v>1325</v>
      </c>
      <c r="E36" s="11"/>
      <c r="F36" s="43" t="s">
        <v>26</v>
      </c>
      <c r="G36" s="11"/>
      <c r="H36" s="21">
        <f>SUM(H32:H35)</f>
        <v>2347</v>
      </c>
      <c r="I36" s="11"/>
      <c r="J36" s="43" t="s">
        <v>26</v>
      </c>
    </row>
    <row r="37" spans="4:10" ht="13.5" thickTop="1">
      <c r="D37" s="6"/>
      <c r="E37" s="11"/>
      <c r="F37" s="4"/>
      <c r="G37" s="11"/>
      <c r="H37" s="6"/>
      <c r="I37" s="11"/>
      <c r="J37" s="4"/>
    </row>
    <row r="38" spans="1:10" ht="12.75">
      <c r="A38" s="3" t="s">
        <v>49</v>
      </c>
      <c r="D38" s="20"/>
      <c r="E38" s="11"/>
      <c r="F38" s="4"/>
      <c r="G38" s="11"/>
      <c r="H38" s="20"/>
      <c r="I38" s="11"/>
      <c r="J38" s="4"/>
    </row>
    <row r="39" spans="1:10" ht="13.5" thickBot="1">
      <c r="A39" s="3" t="s">
        <v>95</v>
      </c>
      <c r="D39" s="48">
        <f>D36</f>
        <v>1325</v>
      </c>
      <c r="F39" s="49" t="s">
        <v>26</v>
      </c>
      <c r="H39" s="48">
        <f>H36</f>
        <v>2347</v>
      </c>
      <c r="J39" s="49" t="s">
        <v>26</v>
      </c>
    </row>
    <row r="40" spans="4:10" ht="13.5" thickTop="1">
      <c r="D40" s="50"/>
      <c r="F40" s="31"/>
      <c r="H40" s="50"/>
      <c r="J40" s="31"/>
    </row>
    <row r="41" spans="1:10" ht="12.75">
      <c r="A41" s="2" t="s">
        <v>50</v>
      </c>
      <c r="B41" s="2"/>
      <c r="C41" s="2"/>
      <c r="F41" s="22"/>
      <c r="J41" s="22"/>
    </row>
    <row r="42" spans="1:10" ht="12.75">
      <c r="A42" s="2" t="s">
        <v>96</v>
      </c>
      <c r="B42" s="2"/>
      <c r="C42" s="2"/>
      <c r="F42" s="22"/>
      <c r="J42" s="22"/>
    </row>
    <row r="43" spans="1:10" ht="13.5" thickBot="1">
      <c r="A43" s="7" t="s">
        <v>65</v>
      </c>
      <c r="B43" s="7"/>
      <c r="C43" s="22" t="s">
        <v>92</v>
      </c>
      <c r="D43" s="51">
        <v>1.66</v>
      </c>
      <c r="F43" s="47" t="s">
        <v>26</v>
      </c>
      <c r="H43" s="51">
        <v>3.13</v>
      </c>
      <c r="J43" s="47" t="s">
        <v>26</v>
      </c>
    </row>
    <row r="44" spans="3:10" ht="13.5" thickTop="1">
      <c r="C44" s="22"/>
      <c r="F44" s="23"/>
      <c r="H44" s="24"/>
      <c r="I44" s="24"/>
      <c r="J44" s="23"/>
    </row>
    <row r="45" spans="1:10" ht="13.5" thickBot="1">
      <c r="A45" s="7" t="s">
        <v>13</v>
      </c>
      <c r="B45" s="7"/>
      <c r="C45" s="22" t="s">
        <v>92</v>
      </c>
      <c r="D45" s="25" t="s">
        <v>26</v>
      </c>
      <c r="F45" s="10" t="s">
        <v>26</v>
      </c>
      <c r="H45" s="25" t="str">
        <f>D45</f>
        <v>N/A</v>
      </c>
      <c r="I45" s="24"/>
      <c r="J45" s="10" t="s">
        <v>26</v>
      </c>
    </row>
    <row r="46" ht="13.5" thickTop="1">
      <c r="J46" s="22"/>
    </row>
    <row r="47" ht="12.75">
      <c r="J47" s="22"/>
    </row>
    <row r="48" ht="12.75">
      <c r="J48" s="22"/>
    </row>
    <row r="49" ht="12.75">
      <c r="J49" s="22"/>
    </row>
    <row r="50" ht="12.75">
      <c r="J50" s="22"/>
    </row>
    <row r="51" ht="12.75">
      <c r="A51" s="3" t="s">
        <v>103</v>
      </c>
    </row>
    <row r="52" ht="12.75">
      <c r="A52" s="3" t="s">
        <v>75</v>
      </c>
    </row>
    <row r="53" ht="12.75">
      <c r="A53" s="7"/>
    </row>
    <row r="54" spans="1:8" ht="12.75" customHeight="1">
      <c r="A54" s="26" t="s">
        <v>67</v>
      </c>
      <c r="B54" s="26"/>
      <c r="C54" s="26"/>
      <c r="D54" s="26"/>
      <c r="E54" s="26"/>
      <c r="F54" s="26"/>
      <c r="G54" s="26"/>
      <c r="H54" s="26"/>
    </row>
    <row r="55" spans="1:8" ht="12.75" customHeight="1">
      <c r="A55" s="27" t="s">
        <v>48</v>
      </c>
      <c r="B55" s="28"/>
      <c r="C55" s="28"/>
      <c r="D55" s="28"/>
      <c r="E55" s="28"/>
      <c r="F55" s="28"/>
      <c r="G55" s="28"/>
      <c r="H55" s="28"/>
    </row>
  </sheetData>
  <mergeCells count="2">
    <mergeCell ref="D9:F9"/>
    <mergeCell ref="H9:J9"/>
  </mergeCells>
  <printOptions/>
  <pageMargins left="0.43" right="0.17" top="1" bottom="1" header="0.5" footer="0.5"/>
  <pageSetup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SheetLayoutView="100" workbookViewId="0" topLeftCell="A42">
      <selection activeCell="G66" sqref="A1:G66"/>
    </sheetView>
  </sheetViews>
  <sheetFormatPr defaultColWidth="9.140625" defaultRowHeight="12.75"/>
  <cols>
    <col min="1" max="2" width="9.140625" style="3" customWidth="1"/>
    <col min="3" max="3" width="42.140625" style="3" customWidth="1"/>
    <col min="4" max="4" width="9.28125" style="3" customWidth="1"/>
    <col min="5" max="5" width="24.7109375" style="3" customWidth="1"/>
    <col min="6" max="6" width="3.57421875" style="3" customWidth="1"/>
    <col min="7" max="7" width="29.140625" style="3" customWidth="1"/>
    <col min="8" max="8" width="16.57421875" style="3" customWidth="1"/>
    <col min="9" max="16384" width="9.140625" style="3" customWidth="1"/>
  </cols>
  <sheetData>
    <row r="1" spans="1:7" ht="12.75">
      <c r="A1" s="2" t="s">
        <v>94</v>
      </c>
      <c r="D1" s="2"/>
      <c r="E1" s="2"/>
      <c r="F1" s="2"/>
      <c r="G1" s="2"/>
    </row>
    <row r="2" spans="1:7" ht="12.75">
      <c r="A2" s="2" t="s">
        <v>18</v>
      </c>
      <c r="B2" s="2"/>
      <c r="C2" s="2"/>
      <c r="D2" s="2"/>
      <c r="E2" s="2"/>
      <c r="F2" s="2"/>
      <c r="G2" s="2"/>
    </row>
    <row r="3" spans="1:7" ht="12.75">
      <c r="A3" s="18" t="s">
        <v>2</v>
      </c>
      <c r="B3" s="18"/>
      <c r="C3" s="18"/>
      <c r="D3" s="18"/>
      <c r="E3" s="18"/>
      <c r="F3" s="18"/>
      <c r="G3" s="18"/>
    </row>
    <row r="4" spans="1:7" ht="13.5" customHeight="1">
      <c r="A4" s="9"/>
      <c r="B4" s="9"/>
      <c r="C4" s="9"/>
      <c r="D4" s="9"/>
      <c r="E4" s="9"/>
      <c r="F4" s="9"/>
      <c r="G4" s="9"/>
    </row>
    <row r="5" spans="1:7" ht="12.75">
      <c r="A5" s="18" t="s">
        <v>24</v>
      </c>
      <c r="B5" s="18"/>
      <c r="C5" s="18"/>
      <c r="D5" s="18"/>
      <c r="E5" s="18"/>
      <c r="F5" s="18"/>
      <c r="G5" s="18"/>
    </row>
    <row r="6" ht="12.75">
      <c r="A6" s="2" t="s">
        <v>101</v>
      </c>
    </row>
    <row r="7" spans="1:7" ht="12.75">
      <c r="A7" s="18"/>
      <c r="B7" s="18"/>
      <c r="C7" s="18"/>
      <c r="D7" s="18"/>
      <c r="E7" s="18"/>
      <c r="F7" s="18"/>
      <c r="G7" s="18"/>
    </row>
    <row r="8" spans="1:7" ht="12.75">
      <c r="A8" s="18"/>
      <c r="B8" s="18"/>
      <c r="C8" s="18"/>
      <c r="D8" s="18"/>
      <c r="E8" s="1" t="s">
        <v>44</v>
      </c>
      <c r="F8" s="1"/>
      <c r="G8" s="1" t="s">
        <v>45</v>
      </c>
    </row>
    <row r="9" spans="1:7" ht="12.75">
      <c r="A9" s="2"/>
      <c r="E9" s="1" t="s">
        <v>43</v>
      </c>
      <c r="F9" s="1"/>
      <c r="G9" s="1" t="s">
        <v>83</v>
      </c>
    </row>
    <row r="10" spans="1:7" ht="12.75">
      <c r="A10" s="2"/>
      <c r="E10" s="1" t="s">
        <v>68</v>
      </c>
      <c r="F10" s="1"/>
      <c r="G10" s="1" t="s">
        <v>52</v>
      </c>
    </row>
    <row r="11" spans="1:7" ht="12.75">
      <c r="A11" s="2"/>
      <c r="D11" s="22" t="s">
        <v>63</v>
      </c>
      <c r="E11" s="19">
        <v>39082</v>
      </c>
      <c r="F11" s="19"/>
      <c r="G11" s="12">
        <v>38898</v>
      </c>
    </row>
    <row r="12" spans="1:7" ht="12.75">
      <c r="A12" s="2"/>
      <c r="E12" s="1" t="s">
        <v>20</v>
      </c>
      <c r="F12" s="1"/>
      <c r="G12" s="1" t="s">
        <v>20</v>
      </c>
    </row>
    <row r="13" spans="1:7" ht="12.75">
      <c r="A13" s="2"/>
      <c r="E13" s="1"/>
      <c r="F13" s="1"/>
      <c r="G13" s="1"/>
    </row>
    <row r="14" spans="1:7" ht="12.75">
      <c r="A14" s="2" t="s">
        <v>69</v>
      </c>
      <c r="E14" s="1"/>
      <c r="F14" s="1"/>
      <c r="G14" s="1"/>
    </row>
    <row r="15" ht="12.75">
      <c r="A15" s="2" t="s">
        <v>76</v>
      </c>
    </row>
    <row r="16" spans="2:7" ht="12.75">
      <c r="B16" s="3" t="s">
        <v>99</v>
      </c>
      <c r="C16" s="2"/>
      <c r="D16" s="2"/>
      <c r="E16" s="11">
        <v>2923</v>
      </c>
      <c r="F16" s="11"/>
      <c r="G16" s="14">
        <v>936</v>
      </c>
    </row>
    <row r="17" spans="2:7" ht="12.75">
      <c r="B17" s="3" t="s">
        <v>19</v>
      </c>
      <c r="C17" s="2"/>
      <c r="D17" s="2"/>
      <c r="E17" s="11">
        <v>1559</v>
      </c>
      <c r="F17" s="11"/>
      <c r="G17" s="14">
        <v>1559</v>
      </c>
    </row>
    <row r="18" spans="2:7" ht="12.75">
      <c r="B18" s="3" t="s">
        <v>41</v>
      </c>
      <c r="C18" s="2"/>
      <c r="D18" s="2"/>
      <c r="E18" s="11">
        <v>4707</v>
      </c>
      <c r="F18" s="11"/>
      <c r="G18" s="14">
        <v>2164</v>
      </c>
    </row>
    <row r="19" spans="3:7" ht="12.75">
      <c r="C19" s="2"/>
      <c r="D19" s="2"/>
      <c r="E19" s="13">
        <f>SUM(E16:E18)</f>
        <v>9189</v>
      </c>
      <c r="F19" s="11"/>
      <c r="G19" s="42">
        <f>SUM(G16:G18)</f>
        <v>4659</v>
      </c>
    </row>
    <row r="20" spans="1:7" ht="12.75">
      <c r="A20" s="2"/>
      <c r="E20" s="11"/>
      <c r="F20" s="11"/>
      <c r="G20" s="14"/>
    </row>
    <row r="21" spans="1:7" ht="12.75">
      <c r="A21" s="2" t="s">
        <v>0</v>
      </c>
      <c r="E21" s="6"/>
      <c r="F21" s="11"/>
      <c r="G21" s="14"/>
    </row>
    <row r="22" spans="1:7" ht="12.75">
      <c r="A22" s="2"/>
      <c r="B22" s="3" t="s">
        <v>54</v>
      </c>
      <c r="E22" s="6">
        <v>10</v>
      </c>
      <c r="F22" s="11"/>
      <c r="G22" s="14">
        <v>10</v>
      </c>
    </row>
    <row r="23" spans="1:7" ht="12.75">
      <c r="A23" s="2"/>
      <c r="B23" s="3" t="s">
        <v>38</v>
      </c>
      <c r="E23" s="6">
        <v>7813</v>
      </c>
      <c r="F23" s="6"/>
      <c r="G23" s="14">
        <v>5962</v>
      </c>
    </row>
    <row r="24" spans="1:7" ht="12.75">
      <c r="A24" s="2"/>
      <c r="B24" s="3" t="s">
        <v>77</v>
      </c>
      <c r="E24" s="6">
        <v>413</v>
      </c>
      <c r="F24" s="6"/>
      <c r="G24" s="14">
        <v>2529</v>
      </c>
    </row>
    <row r="25" spans="1:7" ht="12.75">
      <c r="A25" s="2"/>
      <c r="B25" s="3" t="s">
        <v>39</v>
      </c>
      <c r="E25" s="6">
        <v>3</v>
      </c>
      <c r="F25" s="6"/>
      <c r="G25" s="14">
        <v>4</v>
      </c>
    </row>
    <row r="26" spans="1:7" ht="12.75">
      <c r="A26" s="2"/>
      <c r="B26" s="3" t="s">
        <v>51</v>
      </c>
      <c r="E26" s="6">
        <v>8134</v>
      </c>
      <c r="F26" s="6"/>
      <c r="G26" s="14">
        <v>551</v>
      </c>
    </row>
    <row r="27" spans="1:7" ht="12.75">
      <c r="A27" s="2"/>
      <c r="B27" s="3" t="s">
        <v>40</v>
      </c>
      <c r="E27" s="6">
        <v>76</v>
      </c>
      <c r="F27" s="6"/>
      <c r="G27" s="4">
        <v>71</v>
      </c>
    </row>
    <row r="28" spans="1:7" ht="12.75">
      <c r="A28" s="2"/>
      <c r="E28" s="13">
        <f>SUM(E22:E27)</f>
        <v>16449</v>
      </c>
      <c r="F28" s="6"/>
      <c r="G28" s="13">
        <f>SUM(G22:G27)</f>
        <v>9127</v>
      </c>
    </row>
    <row r="29" spans="1:7" ht="12.75">
      <c r="A29" s="2"/>
      <c r="E29" s="29"/>
      <c r="F29" s="6"/>
      <c r="G29" s="29"/>
    </row>
    <row r="30" spans="1:7" ht="13.5" thickBot="1">
      <c r="A30" s="2" t="s">
        <v>55</v>
      </c>
      <c r="E30" s="21">
        <f>E19+E28</f>
        <v>25638</v>
      </c>
      <c r="F30" s="6"/>
      <c r="G30" s="21">
        <f>G19+G28</f>
        <v>13786</v>
      </c>
    </row>
    <row r="31" spans="1:7" ht="13.5" thickTop="1">
      <c r="A31" s="2"/>
      <c r="B31" s="2"/>
      <c r="C31" s="2"/>
      <c r="D31" s="2"/>
      <c r="E31" s="6"/>
      <c r="F31" s="6"/>
      <c r="G31" s="4"/>
    </row>
    <row r="32" spans="1:7" ht="12.75">
      <c r="A32" s="2" t="s">
        <v>56</v>
      </c>
      <c r="E32" s="11"/>
      <c r="F32" s="11"/>
      <c r="G32" s="14"/>
    </row>
    <row r="33" spans="1:7" ht="12.75">
      <c r="A33" s="2" t="s">
        <v>97</v>
      </c>
      <c r="E33" s="11"/>
      <c r="F33" s="11"/>
      <c r="G33" s="14"/>
    </row>
    <row r="34" spans="1:7" ht="12.75">
      <c r="A34" s="2"/>
      <c r="B34" s="3" t="s">
        <v>7</v>
      </c>
      <c r="E34" s="11">
        <v>8000</v>
      </c>
      <c r="F34" s="11"/>
      <c r="G34" s="14">
        <v>5700</v>
      </c>
    </row>
    <row r="35" spans="1:7" ht="12.75">
      <c r="A35" s="2"/>
      <c r="B35" s="3" t="s">
        <v>47</v>
      </c>
      <c r="E35" s="11">
        <v>5433</v>
      </c>
      <c r="F35" s="11"/>
      <c r="G35" s="14">
        <v>0</v>
      </c>
    </row>
    <row r="36" spans="1:7" ht="12.75">
      <c r="A36" s="2"/>
      <c r="B36" s="3" t="s">
        <v>1</v>
      </c>
      <c r="E36" s="15">
        <v>8890</v>
      </c>
      <c r="F36" s="6"/>
      <c r="G36" s="16">
        <v>6543</v>
      </c>
    </row>
    <row r="37" spans="1:7" ht="12.75">
      <c r="A37" s="2" t="s">
        <v>78</v>
      </c>
      <c r="E37" s="13">
        <f>SUM(E34:E36)</f>
        <v>22323</v>
      </c>
      <c r="F37" s="6"/>
      <c r="G37" s="13">
        <f>SUM(G34:G36)</f>
        <v>12243</v>
      </c>
    </row>
    <row r="38" spans="1:7" ht="12.75">
      <c r="A38" s="2"/>
      <c r="B38" s="2"/>
      <c r="C38" s="2"/>
      <c r="D38" s="2"/>
      <c r="E38" s="6"/>
      <c r="F38" s="6"/>
      <c r="G38" s="4"/>
    </row>
    <row r="39" spans="1:7" ht="12.75">
      <c r="A39" s="2" t="s">
        <v>79</v>
      </c>
      <c r="B39" s="2"/>
      <c r="C39" s="2"/>
      <c r="D39" s="2"/>
      <c r="E39" s="6"/>
      <c r="F39" s="6"/>
      <c r="G39" s="4"/>
    </row>
    <row r="40" spans="1:7" ht="12.75">
      <c r="A40" s="30"/>
      <c r="B40" s="3" t="s">
        <v>22</v>
      </c>
      <c r="D40" s="22" t="s">
        <v>93</v>
      </c>
      <c r="E40" s="6">
        <v>2013</v>
      </c>
      <c r="F40" s="9"/>
      <c r="G40" s="14">
        <v>262</v>
      </c>
    </row>
    <row r="41" spans="1:7" ht="12.75">
      <c r="A41" s="2"/>
      <c r="B41" s="2"/>
      <c r="C41" s="2"/>
      <c r="D41" s="2"/>
      <c r="E41" s="42">
        <f>SUM(E40)</f>
        <v>2013</v>
      </c>
      <c r="F41" s="6"/>
      <c r="G41" s="42">
        <f>SUM(G40)</f>
        <v>262</v>
      </c>
    </row>
    <row r="42" spans="1:7" ht="12.75">
      <c r="A42" s="2"/>
      <c r="B42" s="2"/>
      <c r="C42" s="2"/>
      <c r="D42" s="2"/>
      <c r="E42" s="6"/>
      <c r="F42" s="6"/>
      <c r="G42" s="4"/>
    </row>
    <row r="43" spans="1:7" ht="12.75">
      <c r="A43" s="2" t="s">
        <v>16</v>
      </c>
      <c r="E43" s="6"/>
      <c r="F43" s="6"/>
      <c r="G43" s="4"/>
    </row>
    <row r="44" spans="1:7" ht="12.75">
      <c r="A44" s="2"/>
      <c r="B44" s="3" t="s">
        <v>58</v>
      </c>
      <c r="E44" s="6">
        <v>0</v>
      </c>
      <c r="F44" s="6"/>
      <c r="G44" s="4">
        <v>4</v>
      </c>
    </row>
    <row r="45" spans="1:7" ht="12.75">
      <c r="A45" s="2"/>
      <c r="B45" s="3" t="s">
        <v>80</v>
      </c>
      <c r="E45" s="6">
        <v>385</v>
      </c>
      <c r="F45" s="6"/>
      <c r="G45" s="14">
        <v>701</v>
      </c>
    </row>
    <row r="46" spans="1:7" ht="12.75">
      <c r="A46" s="2"/>
      <c r="B46" s="3" t="s">
        <v>81</v>
      </c>
      <c r="E46" s="6">
        <v>4</v>
      </c>
      <c r="F46" s="6"/>
      <c r="G46" s="14">
        <v>91</v>
      </c>
    </row>
    <row r="47" spans="1:7" ht="12.75">
      <c r="A47" s="2"/>
      <c r="B47" s="3" t="s">
        <v>100</v>
      </c>
      <c r="D47" s="22" t="s">
        <v>93</v>
      </c>
      <c r="E47" s="6">
        <v>97</v>
      </c>
      <c r="F47" s="6"/>
      <c r="G47" s="14">
        <v>87</v>
      </c>
    </row>
    <row r="48" spans="1:7" ht="12.75">
      <c r="A48" s="2"/>
      <c r="B48" s="3" t="s">
        <v>30</v>
      </c>
      <c r="C48" s="2"/>
      <c r="D48" s="22" t="s">
        <v>93</v>
      </c>
      <c r="E48" s="15">
        <v>816</v>
      </c>
      <c r="F48" s="6"/>
      <c r="G48" s="16">
        <v>398</v>
      </c>
    </row>
    <row r="49" spans="1:7" ht="12.75">
      <c r="A49" s="2"/>
      <c r="E49" s="13">
        <f>SUM(E44:E48)</f>
        <v>1302</v>
      </c>
      <c r="F49" s="6"/>
      <c r="G49" s="13">
        <f>SUM(G44:G48)</f>
        <v>1281</v>
      </c>
    </row>
    <row r="50" spans="1:7" ht="12.75">
      <c r="A50" s="2"/>
      <c r="E50" s="6"/>
      <c r="F50" s="6"/>
      <c r="G50" s="4"/>
    </row>
    <row r="51" spans="1:7" ht="12.75">
      <c r="A51" s="2" t="s">
        <v>82</v>
      </c>
      <c r="E51" s="6">
        <f>E41+E49</f>
        <v>3315</v>
      </c>
      <c r="F51" s="6"/>
      <c r="G51" s="6">
        <f>G49+G41</f>
        <v>1543</v>
      </c>
    </row>
    <row r="52" spans="1:7" ht="12.75">
      <c r="A52" s="2"/>
      <c r="E52" s="6"/>
      <c r="F52" s="11"/>
      <c r="G52" s="4"/>
    </row>
    <row r="53" spans="1:7" ht="13.5" thickBot="1">
      <c r="A53" s="2" t="s">
        <v>57</v>
      </c>
      <c r="B53" s="2"/>
      <c r="C53" s="2"/>
      <c r="D53" s="2"/>
      <c r="E53" s="21">
        <f>E51+E37</f>
        <v>25638</v>
      </c>
      <c r="F53" s="11"/>
      <c r="G53" s="21">
        <f>G51+G37</f>
        <v>13786</v>
      </c>
    </row>
    <row r="54" spans="1:7" ht="13.5" thickTop="1">
      <c r="A54" s="2"/>
      <c r="E54" s="11"/>
      <c r="F54" s="11"/>
      <c r="G54" s="14"/>
    </row>
    <row r="55" spans="1:8" ht="12.75">
      <c r="A55" s="30"/>
      <c r="B55" s="7"/>
      <c r="C55" s="7"/>
      <c r="D55" s="7"/>
      <c r="E55" s="9"/>
      <c r="F55" s="9"/>
      <c r="G55" s="31"/>
      <c r="H55" s="40"/>
    </row>
    <row r="56" spans="1:8" ht="13.5" thickBot="1">
      <c r="A56" s="2" t="s">
        <v>32</v>
      </c>
      <c r="B56" s="7"/>
      <c r="C56" s="7"/>
      <c r="D56" s="7"/>
      <c r="E56" s="8">
        <f>(E37)/E34*10</f>
        <v>27.903750000000002</v>
      </c>
      <c r="F56" s="9"/>
      <c r="G56" s="8">
        <f>(G37)/G34*10</f>
        <v>21.47894736842105</v>
      </c>
      <c r="H56" s="41"/>
    </row>
    <row r="57" spans="1:7" ht="13.5" thickTop="1">
      <c r="A57" s="2"/>
      <c r="G57" s="22"/>
    </row>
    <row r="58" ht="12.75">
      <c r="G58" s="22"/>
    </row>
    <row r="59" ht="12.75">
      <c r="A59" s="7" t="s">
        <v>53</v>
      </c>
    </row>
    <row r="60" ht="12.75">
      <c r="A60" s="3" t="s">
        <v>105</v>
      </c>
    </row>
    <row r="61" ht="12.75">
      <c r="A61" s="3" t="s">
        <v>89</v>
      </c>
    </row>
    <row r="64" spans="1:8" ht="12.75" customHeight="1">
      <c r="A64" s="26" t="s">
        <v>70</v>
      </c>
      <c r="B64" s="26"/>
      <c r="C64" s="26"/>
      <c r="D64" s="26"/>
      <c r="E64" s="26"/>
      <c r="F64" s="26"/>
      <c r="G64" s="26"/>
      <c r="H64" s="26"/>
    </row>
    <row r="65" spans="1:8" ht="12.75" customHeight="1">
      <c r="A65" s="27" t="s">
        <v>48</v>
      </c>
      <c r="B65" s="28"/>
      <c r="C65" s="28"/>
      <c r="D65" s="28"/>
      <c r="E65" s="28"/>
      <c r="F65" s="28"/>
      <c r="G65" s="28"/>
      <c r="H65" s="28"/>
    </row>
  </sheetData>
  <printOptions/>
  <pageMargins left="0.49" right="0.24" top="1" bottom="0.27" header="0.52" footer="0.17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100" workbookViewId="0" topLeftCell="A26">
      <selection activeCell="F41" sqref="A1:F41"/>
    </sheetView>
  </sheetViews>
  <sheetFormatPr defaultColWidth="9.140625" defaultRowHeight="12.75"/>
  <cols>
    <col min="1" max="2" width="9.140625" style="3" customWidth="1"/>
    <col min="3" max="3" width="53.28125" style="3" customWidth="1"/>
    <col min="4" max="4" width="24.28125" style="3" customWidth="1"/>
    <col min="5" max="5" width="5.8515625" style="3" customWidth="1"/>
    <col min="6" max="6" width="24.28125" style="3" bestFit="1" customWidth="1"/>
    <col min="7" max="16384" width="9.140625" style="3" customWidth="1"/>
  </cols>
  <sheetData>
    <row r="1" spans="1:6" ht="12.75">
      <c r="A1" s="2" t="s">
        <v>94</v>
      </c>
      <c r="D1" s="2"/>
      <c r="E1" s="2"/>
      <c r="F1" s="2"/>
    </row>
    <row r="2" spans="1:6" ht="12.75">
      <c r="A2" s="2" t="s">
        <v>18</v>
      </c>
      <c r="B2" s="2"/>
      <c r="C2" s="2"/>
      <c r="D2" s="2"/>
      <c r="E2" s="2"/>
      <c r="F2" s="2"/>
    </row>
    <row r="3" spans="1:6" ht="12.75">
      <c r="A3" s="18" t="s">
        <v>2</v>
      </c>
      <c r="B3" s="18"/>
      <c r="C3" s="18"/>
      <c r="D3" s="18"/>
      <c r="E3" s="18"/>
      <c r="F3" s="18"/>
    </row>
    <row r="4" spans="1:6" ht="12.75">
      <c r="A4" s="9"/>
      <c r="B4" s="9"/>
      <c r="C4" s="9"/>
      <c r="D4" s="9"/>
      <c r="E4" s="9"/>
      <c r="F4" s="9"/>
    </row>
    <row r="5" spans="1:6" ht="12.75">
      <c r="A5" s="18" t="s">
        <v>25</v>
      </c>
      <c r="B5" s="18"/>
      <c r="C5" s="18"/>
      <c r="D5" s="18"/>
      <c r="E5" s="18"/>
      <c r="F5" s="18"/>
    </row>
    <row r="6" ht="12.75">
      <c r="A6" s="2" t="s">
        <v>101</v>
      </c>
    </row>
    <row r="7" spans="1:6" ht="12.75">
      <c r="A7" s="2"/>
      <c r="B7" s="2"/>
      <c r="C7" s="36"/>
      <c r="D7" s="34"/>
      <c r="E7" s="1"/>
      <c r="F7" s="1"/>
    </row>
    <row r="8" spans="1:6" ht="12.75">
      <c r="A8" s="2"/>
      <c r="B8" s="2"/>
      <c r="C8" s="36"/>
      <c r="D8" s="1" t="s">
        <v>44</v>
      </c>
      <c r="E8" s="1"/>
      <c r="F8" s="1" t="s">
        <v>44</v>
      </c>
    </row>
    <row r="9" spans="1:6" ht="12.75">
      <c r="A9" s="2"/>
      <c r="B9" s="2"/>
      <c r="C9" s="36"/>
      <c r="D9" s="1"/>
      <c r="E9" s="1"/>
      <c r="F9" s="1" t="s">
        <v>74</v>
      </c>
    </row>
    <row r="10" spans="1:6" ht="12.75">
      <c r="A10" s="2"/>
      <c r="B10" s="2"/>
      <c r="C10" s="36"/>
      <c r="D10" s="34" t="s">
        <v>14</v>
      </c>
      <c r="E10" s="1"/>
      <c r="F10" s="1" t="s">
        <v>66</v>
      </c>
    </row>
    <row r="11" spans="1:6" ht="12.75">
      <c r="A11" s="2"/>
      <c r="B11" s="2"/>
      <c r="C11" s="37"/>
      <c r="D11" s="34" t="s">
        <v>17</v>
      </c>
      <c r="E11" s="1"/>
      <c r="F11" s="1" t="s">
        <v>17</v>
      </c>
    </row>
    <row r="12" spans="1:6" ht="12.75">
      <c r="A12" s="2"/>
      <c r="B12" s="2"/>
      <c r="C12" s="36"/>
      <c r="D12" s="35">
        <v>39082</v>
      </c>
      <c r="E12" s="12"/>
      <c r="F12" s="12" t="s">
        <v>102</v>
      </c>
    </row>
    <row r="13" spans="1:6" ht="12.75">
      <c r="A13" s="2"/>
      <c r="B13" s="2"/>
      <c r="C13" s="36"/>
      <c r="D13" s="1" t="s">
        <v>20</v>
      </c>
      <c r="E13" s="1"/>
      <c r="F13" s="1" t="s">
        <v>20</v>
      </c>
    </row>
    <row r="14" spans="1:6" ht="12.75">
      <c r="A14" s="2"/>
      <c r="B14" s="2"/>
      <c r="C14" s="36"/>
      <c r="D14" s="1"/>
      <c r="E14" s="1"/>
      <c r="F14" s="1"/>
    </row>
    <row r="15" spans="1:6" ht="12.75">
      <c r="A15" s="2" t="s">
        <v>86</v>
      </c>
      <c r="D15" s="6">
        <v>2664</v>
      </c>
      <c r="F15" s="4" t="s">
        <v>26</v>
      </c>
    </row>
    <row r="16" spans="1:6" ht="12.75">
      <c r="A16" s="2"/>
      <c r="D16" s="6"/>
      <c r="F16" s="4"/>
    </row>
    <row r="17" spans="1:6" ht="12.75">
      <c r="A17" s="2" t="s">
        <v>27</v>
      </c>
      <c r="D17" s="6">
        <v>-4900</v>
      </c>
      <c r="F17" s="4" t="s">
        <v>26</v>
      </c>
    </row>
    <row r="18" spans="1:6" ht="12.75">
      <c r="A18" s="2"/>
      <c r="D18" s="6"/>
      <c r="F18" s="4"/>
    </row>
    <row r="19" spans="1:6" ht="12.75">
      <c r="A19" s="2" t="s">
        <v>5</v>
      </c>
      <c r="C19" s="2"/>
      <c r="D19" s="15">
        <v>9407</v>
      </c>
      <c r="F19" s="16" t="s">
        <v>26</v>
      </c>
    </row>
    <row r="20" spans="1:6" ht="12.75">
      <c r="A20" s="30"/>
      <c r="B20" s="7"/>
      <c r="D20" s="6"/>
      <c r="F20" s="31"/>
    </row>
    <row r="21" spans="1:6" ht="12.75">
      <c r="A21" s="2" t="s">
        <v>62</v>
      </c>
      <c r="D21" s="6">
        <f>SUM(D15:D19)</f>
        <v>7171</v>
      </c>
      <c r="F21" s="4" t="s">
        <v>26</v>
      </c>
    </row>
    <row r="22" spans="1:6" ht="12.75">
      <c r="A22" s="30"/>
      <c r="B22" s="7"/>
      <c r="C22" s="7"/>
      <c r="D22" s="6"/>
      <c r="F22" s="31"/>
    </row>
    <row r="23" spans="1:6" ht="12.75">
      <c r="A23" s="2" t="s">
        <v>87</v>
      </c>
      <c r="B23" s="7"/>
      <c r="C23" s="7"/>
      <c r="D23" s="6">
        <v>223</v>
      </c>
      <c r="F23" s="4" t="s">
        <v>26</v>
      </c>
    </row>
    <row r="24" spans="1:6" ht="12.75">
      <c r="A24" s="2"/>
      <c r="C24" s="7"/>
      <c r="D24" s="6"/>
      <c r="F24" s="31"/>
    </row>
    <row r="25" spans="1:6" ht="13.5" thickBot="1">
      <c r="A25" s="2" t="s">
        <v>88</v>
      </c>
      <c r="C25" s="7"/>
      <c r="D25" s="21">
        <f>SUM(D21:D24)</f>
        <v>7394</v>
      </c>
      <c r="F25" s="43" t="s">
        <v>26</v>
      </c>
    </row>
    <row r="26" ht="13.5" thickTop="1">
      <c r="F26" s="22"/>
    </row>
    <row r="27" spans="1:6" ht="12.75">
      <c r="A27" s="38" t="s">
        <v>90</v>
      </c>
      <c r="F27" s="22"/>
    </row>
    <row r="28" spans="1:6" ht="12.75">
      <c r="A28" s="3" t="s">
        <v>51</v>
      </c>
      <c r="D28" s="45">
        <v>8134</v>
      </c>
      <c r="F28" s="4" t="s">
        <v>26</v>
      </c>
    </row>
    <row r="29" spans="1:6" ht="12.75">
      <c r="A29" s="3" t="s">
        <v>40</v>
      </c>
      <c r="D29" s="45">
        <v>76</v>
      </c>
      <c r="F29" s="4" t="s">
        <v>26</v>
      </c>
    </row>
    <row r="30" spans="1:6" ht="12.75">
      <c r="A30" s="3" t="s">
        <v>30</v>
      </c>
      <c r="D30" s="45">
        <v>-816</v>
      </c>
      <c r="F30" s="4" t="s">
        <v>26</v>
      </c>
    </row>
    <row r="31" spans="4:6" ht="13.5" thickBot="1">
      <c r="D31" s="46">
        <f>SUM(D28:D30)</f>
        <v>7394</v>
      </c>
      <c r="F31" s="43" t="s">
        <v>26</v>
      </c>
    </row>
    <row r="32" spans="4:6" ht="13.5" thickTop="1">
      <c r="D32" s="45"/>
      <c r="F32" s="22"/>
    </row>
    <row r="33" spans="1:6" ht="12.75">
      <c r="A33" s="7"/>
      <c r="F33" s="22"/>
    </row>
    <row r="34" spans="1:6" ht="12.75">
      <c r="A34" s="7"/>
      <c r="F34" s="22"/>
    </row>
    <row r="35" spans="1:6" ht="12.75">
      <c r="A35" s="7"/>
      <c r="F35" s="22"/>
    </row>
    <row r="36" ht="12.75">
      <c r="A36" s="3" t="s">
        <v>106</v>
      </c>
    </row>
    <row r="37" ht="12.75">
      <c r="A37" s="3" t="s">
        <v>75</v>
      </c>
    </row>
    <row r="38" spans="1:8" ht="12.75" customHeight="1">
      <c r="A38" s="7"/>
      <c r="B38" s="26"/>
      <c r="C38" s="26"/>
      <c r="D38" s="26"/>
      <c r="E38" s="26"/>
      <c r="F38" s="26"/>
      <c r="G38" s="26"/>
      <c r="H38" s="26"/>
    </row>
    <row r="39" spans="1:8" ht="12.75" customHeight="1">
      <c r="A39" s="26" t="s">
        <v>72</v>
      </c>
      <c r="B39" s="26"/>
      <c r="C39" s="26"/>
      <c r="D39" s="26"/>
      <c r="E39" s="26"/>
      <c r="F39" s="26"/>
      <c r="G39" s="26"/>
      <c r="H39" s="26"/>
    </row>
    <row r="40" spans="1:8" ht="12.75" customHeight="1">
      <c r="A40" s="27" t="s">
        <v>48</v>
      </c>
      <c r="B40" s="28"/>
      <c r="C40" s="28"/>
      <c r="D40" s="28"/>
      <c r="E40" s="28"/>
      <c r="F40" s="28"/>
      <c r="G40" s="28"/>
      <c r="H40" s="28"/>
    </row>
  </sheetData>
  <printOptions/>
  <pageMargins left="0.4" right="0.24" top="1" bottom="0.2" header="0.22" footer="0.17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SheetLayoutView="100" workbookViewId="0" topLeftCell="A4">
      <selection activeCell="I31" sqref="A1:I31"/>
    </sheetView>
  </sheetViews>
  <sheetFormatPr defaultColWidth="9.140625" defaultRowHeight="12.75"/>
  <cols>
    <col min="1" max="1" width="13.00390625" style="3" customWidth="1"/>
    <col min="2" max="2" width="31.57421875" style="3" customWidth="1"/>
    <col min="3" max="3" width="15.140625" style="3" customWidth="1"/>
    <col min="4" max="4" width="5.8515625" style="3" customWidth="1"/>
    <col min="5" max="5" width="15.140625" style="3" customWidth="1"/>
    <col min="6" max="6" width="5.8515625" style="3" customWidth="1"/>
    <col min="7" max="7" width="15.140625" style="3" customWidth="1"/>
    <col min="8" max="8" width="5.57421875" style="3" customWidth="1"/>
    <col min="9" max="9" width="15.140625" style="3" customWidth="1"/>
    <col min="10" max="10" width="11.140625" style="3" customWidth="1"/>
    <col min="11" max="11" width="8.57421875" style="3" customWidth="1"/>
    <col min="12" max="16384" width="9.140625" style="3" customWidth="1"/>
  </cols>
  <sheetData>
    <row r="1" spans="1:11" ht="12.75">
      <c r="A1" s="2" t="s">
        <v>94</v>
      </c>
      <c r="D1" s="2"/>
      <c r="E1" s="2"/>
      <c r="F1" s="2"/>
      <c r="G1" s="2"/>
      <c r="H1" s="2"/>
      <c r="I1" s="2"/>
      <c r="J1" s="2"/>
      <c r="K1" s="2"/>
    </row>
    <row r="2" spans="1:11" ht="12.7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18" t="s">
        <v>42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ht="12.75">
      <c r="A6" s="2" t="s">
        <v>101</v>
      </c>
    </row>
    <row r="7" spans="3:11" ht="12.75">
      <c r="C7" s="1"/>
      <c r="D7" s="1"/>
      <c r="E7" s="1"/>
      <c r="F7" s="1"/>
      <c r="G7" s="1"/>
      <c r="H7" s="1"/>
      <c r="I7" s="1"/>
      <c r="J7" s="1"/>
      <c r="K7" s="2"/>
    </row>
    <row r="8" spans="3:11" ht="12.75">
      <c r="C8" s="52" t="s">
        <v>98</v>
      </c>
      <c r="D8" s="52"/>
      <c r="E8" s="52"/>
      <c r="F8" s="52"/>
      <c r="G8" s="52"/>
      <c r="H8" s="1"/>
      <c r="I8" s="1"/>
      <c r="J8" s="1"/>
      <c r="K8" s="2"/>
    </row>
    <row r="9" spans="3:11" ht="12.75">
      <c r="C9" s="1"/>
      <c r="D9" s="1"/>
      <c r="E9" s="1" t="s">
        <v>59</v>
      </c>
      <c r="F9" s="1"/>
      <c r="G9" s="1" t="s">
        <v>60</v>
      </c>
      <c r="H9" s="1"/>
      <c r="I9" s="1"/>
      <c r="J9" s="1"/>
      <c r="K9" s="2"/>
    </row>
    <row r="10" spans="3:11" ht="12.75">
      <c r="C10" s="32" t="s">
        <v>7</v>
      </c>
      <c r="D10" s="32"/>
      <c r="E10" s="32" t="s">
        <v>47</v>
      </c>
      <c r="F10" s="33"/>
      <c r="G10" s="32" t="s">
        <v>1</v>
      </c>
      <c r="H10" s="32"/>
      <c r="I10" s="32" t="s">
        <v>3</v>
      </c>
      <c r="J10" s="32"/>
      <c r="K10" s="32"/>
    </row>
    <row r="11" spans="3:11" ht="12.75">
      <c r="C11" s="1" t="s">
        <v>20</v>
      </c>
      <c r="D11" s="1"/>
      <c r="E11" s="1" t="s">
        <v>20</v>
      </c>
      <c r="F11" s="1"/>
      <c r="G11" s="1" t="s">
        <v>20</v>
      </c>
      <c r="H11" s="1"/>
      <c r="I11" s="1" t="s">
        <v>20</v>
      </c>
      <c r="J11" s="1"/>
      <c r="K11" s="1"/>
    </row>
    <row r="12" spans="2:11" ht="12.75">
      <c r="B12" s="2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>
      <c r="A13" s="3" t="s">
        <v>46</v>
      </c>
      <c r="B13" s="2"/>
      <c r="C13" s="11">
        <v>5700</v>
      </c>
      <c r="D13" s="11"/>
      <c r="E13" s="11">
        <v>0</v>
      </c>
      <c r="F13" s="11"/>
      <c r="G13" s="11">
        <v>6543</v>
      </c>
      <c r="H13" s="11"/>
      <c r="I13" s="39">
        <f>SUM(C13:G13)</f>
        <v>12243</v>
      </c>
      <c r="J13" s="11"/>
      <c r="K13" s="11"/>
    </row>
    <row r="14" spans="2:11" ht="12.75">
      <c r="B14" s="2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.75">
      <c r="A15" s="3" t="s">
        <v>61</v>
      </c>
      <c r="B15" s="2"/>
      <c r="C15" s="11">
        <v>2300</v>
      </c>
      <c r="D15" s="11"/>
      <c r="E15" s="11">
        <v>6900</v>
      </c>
      <c r="F15" s="11"/>
      <c r="G15" s="11">
        <v>0</v>
      </c>
      <c r="H15" s="11"/>
      <c r="I15" s="39">
        <f>SUM(C15:G15)</f>
        <v>9200</v>
      </c>
      <c r="J15" s="11"/>
      <c r="K15" s="11"/>
    </row>
    <row r="16" spans="2:11" ht="12.75">
      <c r="B16" s="2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.75">
      <c r="A17" s="3" t="s">
        <v>84</v>
      </c>
      <c r="B17" s="2"/>
      <c r="C17" s="5" t="s">
        <v>31</v>
      </c>
      <c r="D17" s="11"/>
      <c r="E17" s="11">
        <v>-1467</v>
      </c>
      <c r="F17" s="11"/>
      <c r="G17" s="11">
        <v>0</v>
      </c>
      <c r="H17" s="11"/>
      <c r="I17" s="5">
        <f>SUM(C17:G17)</f>
        <v>-1467</v>
      </c>
      <c r="J17" s="11"/>
      <c r="K17" s="11"/>
    </row>
    <row r="18" spans="2:11" ht="12.75">
      <c r="B18" s="2"/>
      <c r="C18" s="11"/>
      <c r="D18" s="11"/>
      <c r="E18" s="11"/>
      <c r="F18" s="11"/>
      <c r="G18" s="11"/>
      <c r="H18" s="11"/>
      <c r="I18" s="11"/>
      <c r="J18" s="11"/>
      <c r="K18" s="11"/>
    </row>
    <row r="19" spans="1:13" ht="12.75">
      <c r="A19" s="3" t="s">
        <v>85</v>
      </c>
      <c r="C19" s="5" t="s">
        <v>31</v>
      </c>
      <c r="D19" s="5"/>
      <c r="E19" s="5" t="s">
        <v>31</v>
      </c>
      <c r="F19" s="11"/>
      <c r="G19" s="11">
        <v>2347</v>
      </c>
      <c r="H19" s="11"/>
      <c r="I19" s="39">
        <f>SUM(C19:G19)</f>
        <v>2347</v>
      </c>
      <c r="J19" s="11"/>
      <c r="K19" s="11"/>
      <c r="M19" s="9"/>
    </row>
    <row r="20" spans="3:11" ht="12.75">
      <c r="C20" s="5"/>
      <c r="D20" s="5"/>
      <c r="E20" s="5"/>
      <c r="F20" s="11"/>
      <c r="G20" s="11"/>
      <c r="H20" s="11"/>
      <c r="I20" s="11"/>
      <c r="J20" s="11"/>
      <c r="K20" s="11"/>
    </row>
    <row r="21" spans="1:11" ht="13.5" thickBot="1">
      <c r="A21" s="3" t="s">
        <v>104</v>
      </c>
      <c r="C21" s="21">
        <f>SUM(C13:C20)</f>
        <v>8000</v>
      </c>
      <c r="D21" s="6"/>
      <c r="E21" s="21">
        <f>SUM(E13:E20)</f>
        <v>5433</v>
      </c>
      <c r="F21" s="11"/>
      <c r="G21" s="21">
        <f>SUM(G13:G20)</f>
        <v>8890</v>
      </c>
      <c r="H21" s="11"/>
      <c r="I21" s="21">
        <f>SUM(I13:I20)</f>
        <v>22323</v>
      </c>
      <c r="J21" s="11"/>
      <c r="K21" s="6"/>
    </row>
    <row r="22" spans="3:11" ht="13.5" thickTop="1">
      <c r="C22" s="6"/>
      <c r="D22" s="6"/>
      <c r="E22" s="6"/>
      <c r="F22" s="11"/>
      <c r="G22" s="6"/>
      <c r="H22" s="11"/>
      <c r="I22" s="6"/>
      <c r="J22" s="11"/>
      <c r="K22" s="6"/>
    </row>
    <row r="26" ht="12.75">
      <c r="A26" s="3" t="s">
        <v>106</v>
      </c>
    </row>
    <row r="27" ht="12.75">
      <c r="A27" s="3" t="s">
        <v>75</v>
      </c>
    </row>
    <row r="29" spans="1:8" ht="12.75" customHeight="1">
      <c r="A29" s="26" t="s">
        <v>71</v>
      </c>
      <c r="B29" s="26"/>
      <c r="C29" s="26"/>
      <c r="D29" s="26"/>
      <c r="E29" s="26"/>
      <c r="F29" s="26"/>
      <c r="G29" s="26"/>
      <c r="H29" s="26"/>
    </row>
    <row r="30" spans="1:8" ht="12.75" customHeight="1">
      <c r="A30" s="27" t="s">
        <v>48</v>
      </c>
      <c r="B30" s="28"/>
      <c r="C30" s="28"/>
      <c r="D30" s="28"/>
      <c r="E30" s="28"/>
      <c r="F30" s="28"/>
      <c r="G30" s="28"/>
      <c r="H30" s="28"/>
    </row>
  </sheetData>
  <mergeCells count="1">
    <mergeCell ref="C8:G8"/>
  </mergeCells>
  <printOptions/>
  <pageMargins left="0.52" right="0.24" top="1" bottom="1" header="0.5" footer="0.5"/>
  <pageSetup fitToHeight="1" fitToWidth="1" horizontalDpi="600" verticalDpi="600" orientation="portrait" scale="82" r:id="rId2"/>
  <colBreaks count="1" manualBreakCount="1">
    <brk id="10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WISE HUNTER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Kong Sook Chin</dc:creator>
  <cp:keywords/>
  <dc:description/>
  <cp:lastModifiedBy>Hires</cp:lastModifiedBy>
  <cp:lastPrinted>2007-02-12T09:49:37Z</cp:lastPrinted>
  <dcterms:created xsi:type="dcterms:W3CDTF">2006-07-21T04:54:44Z</dcterms:created>
  <dcterms:modified xsi:type="dcterms:W3CDTF">2007-02-13T02:48:17Z</dcterms:modified>
  <cp:category/>
  <cp:version/>
  <cp:contentType/>
  <cp:contentStatus/>
</cp:coreProperties>
</file>